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'CDN-2nam'!$A$1:$I$75</definedName>
  </definedNames>
  <calcPr calcId="152511"/>
</workbook>
</file>

<file path=xl/calcChain.xml><?xml version="1.0" encoding="utf-8"?>
<calcChain xmlns="http://schemas.openxmlformats.org/spreadsheetml/2006/main">
  <c r="F84" i="6" l="1"/>
  <c r="F85" i="6"/>
  <c r="F86" i="6"/>
  <c r="F87" i="6"/>
  <c r="F88" i="6"/>
  <c r="F89" i="6"/>
  <c r="F90" i="6"/>
  <c r="F83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58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37" i="6"/>
  <c r="G37" i="6"/>
  <c r="F66" i="5"/>
  <c r="F67" i="5"/>
  <c r="F68" i="5"/>
  <c r="F69" i="5"/>
  <c r="F70" i="5"/>
  <c r="F71" i="5"/>
  <c r="F72" i="5"/>
  <c r="F65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40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19" i="5"/>
  <c r="G19" i="5"/>
  <c r="F72" i="4"/>
  <c r="F71" i="4"/>
  <c r="F70" i="4"/>
  <c r="F69" i="4"/>
  <c r="F68" i="4"/>
  <c r="F67" i="4"/>
  <c r="F66" i="4"/>
  <c r="F65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40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9" i="4"/>
  <c r="G19" i="4"/>
  <c r="F70" i="1"/>
  <c r="F69" i="1"/>
  <c r="F68" i="1"/>
  <c r="F67" i="1"/>
  <c r="F64" i="1"/>
  <c r="F65" i="1"/>
  <c r="F66" i="1"/>
  <c r="F63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40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9" i="1"/>
  <c r="G19" i="1"/>
  <c r="F64" i="4" l="1"/>
  <c r="G60" i="1"/>
  <c r="G59" i="1"/>
  <c r="G62" i="4"/>
  <c r="G80" i="6"/>
  <c r="G62" i="5"/>
  <c r="E8" i="6"/>
  <c r="F8" i="6"/>
  <c r="G8" i="6"/>
  <c r="H8" i="6"/>
  <c r="G72" i="4" l="1"/>
  <c r="G71" i="4"/>
  <c r="G70" i="4"/>
  <c r="G69" i="4"/>
  <c r="G68" i="4"/>
  <c r="G67" i="4"/>
  <c r="G66" i="4"/>
  <c r="G65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6" i="5"/>
  <c r="G67" i="5"/>
  <c r="G68" i="5"/>
  <c r="G69" i="5"/>
  <c r="G70" i="5"/>
  <c r="G71" i="5"/>
  <c r="G72" i="5"/>
  <c r="G65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0" i="6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40" i="5"/>
  <c r="H93" i="6"/>
  <c r="H75" i="4"/>
  <c r="G70" i="1"/>
  <c r="G69" i="1"/>
  <c r="G68" i="1"/>
  <c r="G67" i="1"/>
  <c r="G66" i="1"/>
  <c r="G65" i="1"/>
  <c r="G64" i="1"/>
  <c r="G63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82" i="6" s="1"/>
  <c r="C82" i="6" s="1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6" i="4"/>
  <c r="D65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0" i="1"/>
  <c r="D69" i="1"/>
  <c r="D68" i="1"/>
  <c r="D67" i="1"/>
  <c r="D66" i="1"/>
  <c r="D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H82" i="6"/>
  <c r="G82" i="6"/>
  <c r="F82" i="6"/>
  <c r="E82" i="6"/>
  <c r="H57" i="6"/>
  <c r="G57" i="6"/>
  <c r="F57" i="6"/>
  <c r="E57" i="6"/>
  <c r="E93" i="6" s="1"/>
  <c r="I38" i="6"/>
  <c r="I37" i="6"/>
  <c r="H36" i="6"/>
  <c r="H35" i="6" s="1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68" i="5"/>
  <c r="H64" i="5"/>
  <c r="G64" i="5"/>
  <c r="F64" i="5"/>
  <c r="E64" i="5"/>
  <c r="H39" i="5"/>
  <c r="G39" i="5"/>
  <c r="F39" i="5"/>
  <c r="E39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H73" i="5" s="1"/>
  <c r="G8" i="5"/>
  <c r="F8" i="5"/>
  <c r="E8" i="5"/>
  <c r="I68" i="4"/>
  <c r="H64" i="4"/>
  <c r="G64" i="4"/>
  <c r="E64" i="4"/>
  <c r="H39" i="4"/>
  <c r="G39" i="4"/>
  <c r="F39" i="4"/>
  <c r="E39" i="4"/>
  <c r="E75" i="4" s="1"/>
  <c r="E76" i="4" s="1"/>
  <c r="I20" i="4"/>
  <c r="I19" i="4"/>
  <c r="H18" i="4"/>
  <c r="H17" i="4" s="1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73" i="4" s="1"/>
  <c r="E62" i="1"/>
  <c r="F62" i="1"/>
  <c r="G62" i="1"/>
  <c r="H62" i="1"/>
  <c r="E39" i="1"/>
  <c r="E73" i="1" s="1"/>
  <c r="F39" i="1"/>
  <c r="G39" i="1"/>
  <c r="H39" i="1"/>
  <c r="E18" i="1"/>
  <c r="F18" i="1"/>
  <c r="G18" i="1"/>
  <c r="H18" i="1"/>
  <c r="I66" i="1"/>
  <c r="D10" i="1"/>
  <c r="D11" i="1"/>
  <c r="D12" i="1"/>
  <c r="D13" i="1"/>
  <c r="D14" i="1"/>
  <c r="D15" i="1"/>
  <c r="D9" i="1"/>
  <c r="D18" i="5" l="1"/>
  <c r="D39" i="5"/>
  <c r="C39" i="5" s="1"/>
  <c r="D39" i="4"/>
  <c r="C39" i="4" s="1"/>
  <c r="F35" i="6"/>
  <c r="F93" i="6"/>
  <c r="E75" i="5"/>
  <c r="H17" i="5"/>
  <c r="H75" i="5"/>
  <c r="F17" i="5"/>
  <c r="F75" i="5"/>
  <c r="F73" i="5"/>
  <c r="F73" i="4"/>
  <c r="F75" i="4"/>
  <c r="F17" i="4"/>
  <c r="H17" i="1"/>
  <c r="H73" i="1"/>
  <c r="D62" i="1"/>
  <c r="C62" i="1" s="1"/>
  <c r="F17" i="1"/>
  <c r="K17" i="1" s="1"/>
  <c r="F73" i="1"/>
  <c r="E74" i="1"/>
  <c r="E17" i="1"/>
  <c r="E17" i="4"/>
  <c r="E73" i="5"/>
  <c r="E17" i="5"/>
  <c r="E76" i="5"/>
  <c r="E94" i="6"/>
  <c r="G75" i="5"/>
  <c r="G76" i="5" s="1"/>
  <c r="G35" i="6"/>
  <c r="G93" i="6"/>
  <c r="G94" i="6" s="1"/>
  <c r="G73" i="5"/>
  <c r="G17" i="4"/>
  <c r="G75" i="4"/>
  <c r="F76" i="4" s="1"/>
  <c r="G17" i="1"/>
  <c r="G73" i="1"/>
  <c r="G74" i="1" s="1"/>
  <c r="C18" i="5"/>
  <c r="E35" i="6"/>
  <c r="E91" i="6"/>
  <c r="D57" i="6"/>
  <c r="F91" i="6"/>
  <c r="D39" i="1"/>
  <c r="C39" i="1" s="1"/>
  <c r="D64" i="5"/>
  <c r="C64" i="5" s="1"/>
  <c r="G91" i="6"/>
  <c r="G17" i="5"/>
  <c r="H91" i="6"/>
  <c r="G73" i="4"/>
  <c r="H73" i="4"/>
  <c r="D64" i="4"/>
  <c r="C64" i="4" s="1"/>
  <c r="D18" i="4"/>
  <c r="D75" i="4" s="1"/>
  <c r="D8" i="6"/>
  <c r="C8" i="6" s="1"/>
  <c r="D26" i="6"/>
  <c r="C26" i="6" s="1"/>
  <c r="D36" i="6"/>
  <c r="D8" i="5"/>
  <c r="C8" i="5" s="1"/>
  <c r="D73" i="5"/>
  <c r="D8" i="4"/>
  <c r="C8" i="4" s="1"/>
  <c r="D18" i="1"/>
  <c r="D8" i="1"/>
  <c r="I20" i="1"/>
  <c r="C57" i="6" l="1"/>
  <c r="D93" i="6"/>
  <c r="C73" i="5"/>
  <c r="C75" i="5"/>
  <c r="D75" i="5"/>
  <c r="F76" i="5"/>
  <c r="L17" i="1"/>
  <c r="D17" i="1"/>
  <c r="D73" i="1"/>
  <c r="F74" i="1"/>
  <c r="G76" i="4"/>
  <c r="F94" i="6"/>
  <c r="C18" i="4"/>
  <c r="C73" i="4" s="1"/>
  <c r="D17" i="4"/>
  <c r="C36" i="6"/>
  <c r="D35" i="6"/>
  <c r="D17" i="5"/>
  <c r="C17" i="5"/>
  <c r="D73" i="4"/>
  <c r="D91" i="6"/>
  <c r="C8" i="1"/>
  <c r="D71" i="1"/>
  <c r="C18" i="1"/>
  <c r="C93" i="6" l="1"/>
  <c r="C91" i="6"/>
  <c r="C35" i="6"/>
  <c r="C17" i="4"/>
  <c r="C75" i="4"/>
  <c r="C17" i="1"/>
  <c r="C73" i="1"/>
  <c r="C71" i="1"/>
  <c r="I19" i="1"/>
  <c r="E8" i="1"/>
  <c r="E71" i="1" s="1"/>
  <c r="F8" i="1"/>
  <c r="F71" i="1" s="1"/>
  <c r="G8" i="1"/>
  <c r="G71" i="1" s="1"/>
  <c r="H8" i="1"/>
  <c r="H71" i="1" s="1"/>
</calcChain>
</file>

<file path=xl/sharedStrings.xml><?xml version="1.0" encoding="utf-8"?>
<sst xmlns="http://schemas.openxmlformats.org/spreadsheetml/2006/main" count="275" uniqueCount="99">
  <si>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</si>
  <si>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</si>
  <si>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</si>
  <si>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</si>
  <si>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</si>
  <si>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</si>
  <si>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</si>
  <si>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</si>
  <si>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</si>
  <si>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</si>
  <si>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</si>
  <si>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</si>
  <si>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</si>
  <si>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</si>
  <si>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</si>
  <si>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</si>
  <si>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</si>
  <si>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</si>
  <si>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</si>
  <si>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</si>
  <si>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</si>
  <si>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</si>
  <si>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</si>
  <si>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</si>
  <si>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</si>
  <si>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</si>
  <si>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</si>
  <si>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</si>
  <si>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</si>
  <si>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</si>
  <si>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</si>
  <si>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</si>
  <si>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</si>
  <si>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</si>
  <si>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</si>
  <si>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</si>
  <si>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</si>
  <si>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</si>
  <si>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</si>
  <si>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</si>
  <si>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</si>
  <si>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</si>
  <si>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</si>
  <si>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</si>
  <si>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</si>
  <si>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</si>
  <si>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</si>
  <si>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</si>
  <si>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</si>
  <si>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</si>
  <si>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</si>
  <si>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</si>
  <si>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</si>
  <si>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</si>
  <si>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</si>
  <si>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</si>
  <si>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</si>
  <si>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</si>
  <si>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</si>
  <si>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</si>
  <si>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</si>
  <si>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</si>
  <si>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</si>
  <si>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</si>
  <si>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</si>
  <si>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</si>
  <si>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</si>
  <si>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</si>
  <si>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</si>
  <si>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</si>
  <si>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</si>
  <si>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</si>
  <si>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</si>
  <si>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</si>
  <si>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</si>
  <si>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</si>
  <si>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</si>
  <si>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Hệ thống viễn thông</t>
  </si>
  <si>
    <t>TT.Vẽ Điện Điện tử</t>
  </si>
  <si>
    <t>Lý thuyết truyền tin</t>
  </si>
  <si>
    <t>Kỹ thuật truyền dẫn</t>
  </si>
  <si>
    <t>Thông tin vô tuyến</t>
  </si>
  <si>
    <t>Thông tin quang</t>
  </si>
  <si>
    <t>Ănten và truyền sóng</t>
  </si>
  <si>
    <t>TT. Viễn thông</t>
  </si>
  <si>
    <t>TT. Lắp đặt, bảo dưỡng hệ thống ăn ten</t>
  </si>
  <si>
    <t>Thiết bị truyền dẫn quang và vô tuyến</t>
  </si>
  <si>
    <t>TT. Vận hành thiết bị truyền dẫn</t>
  </si>
  <si>
    <t>TT. Lắp đặt, vận hành thiết bị truyền dẫn vô tuyến</t>
  </si>
  <si>
    <t>TT. Lắp đặt, vận hành thiết bị truyền dẫn quang</t>
  </si>
  <si>
    <t>Kỹ thuật truyền số liệu</t>
  </si>
  <si>
    <t>Hệ thống thông tin di động</t>
  </si>
  <si>
    <t>TT. Lắp đặt, bảo dưỡng trạm BTS</t>
  </si>
  <si>
    <t>Thiết bị đầu cuối</t>
  </si>
  <si>
    <t>TT. Lắp đặt, bảo dưỡng hệ thống chống sét</t>
  </si>
  <si>
    <t>TT. Lắp đặt, bảo dưỡng, sửa chữa hệ thống nguồn điện</t>
  </si>
  <si>
    <t>Tổng đài và kỹ thuật chuyển mạch</t>
  </si>
  <si>
    <t>Điện kỹ thuật</t>
  </si>
  <si>
    <t>Kỹ thuật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</si>
</sst>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5"/>
  <sheetViews>
    <sheetView tabSelected="1" zoomScale="85" zoomScaleNormal="85" workbookViewId="0">
      <pane xSplit="1" ySplit="6" topLeftCell="B57" activePane="bottomRight" state="frozen"/>
      <selection pane="topRight" activeCell="B1" sqref="B1"/>
      <selection pane="bottomLeft" activeCell="A7" sqref="A7"/>
      <selection pane="bottomRight" activeCell="C41" sqref="C41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39" t="s">
        <v>31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12" ht="25.5" customHeight="1" thickBot="1" x14ac:dyDescent="0.3">
      <c r="A17" s="2"/>
      <c r="B17" s="25" t="s">
        <v>26</v>
      </c>
      <c r="C17" s="3">
        <f t="shared" ref="C17:H17" si="2">SUM(C18,C39,C62)</f>
        <v>65</v>
      </c>
      <c r="D17" s="3">
        <f t="shared" si="2"/>
        <v>65</v>
      </c>
      <c r="E17" s="3">
        <f t="shared" si="2"/>
        <v>90</v>
      </c>
      <c r="F17" s="3">
        <f t="shared" si="2"/>
        <v>465</v>
      </c>
      <c r="G17" s="3">
        <f t="shared" si="2"/>
        <v>870</v>
      </c>
      <c r="H17" s="3">
        <f t="shared" si="2"/>
        <v>0</v>
      </c>
      <c r="I17" s="3"/>
      <c r="K17">
        <f>F17*15</f>
        <v>6975</v>
      </c>
      <c r="L17">
        <f>G17+K17</f>
        <v>7845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70" si="5">IF($B20=0,"",IF(LEFT($B20,2)="TT","",$C20*15))</f>
        <v/>
      </c>
      <c r="G20" s="26">
        <f t="shared" ref="G20:G58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26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26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26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26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SUM(D40:D61)</f>
        <v>40</v>
      </c>
      <c r="E39" s="3">
        <f>SUM(E40:E61)</f>
        <v>90</v>
      </c>
      <c r="F39" s="3">
        <f>SUM(F40:F61)</f>
        <v>240</v>
      </c>
      <c r="G39" s="3">
        <f>SUM(G40:G61)</f>
        <v>570</v>
      </c>
      <c r="H39" s="3">
        <f>SUM(H40:H61)</f>
        <v>0</v>
      </c>
      <c r="I39" s="3"/>
    </row>
    <row r="40" spans="1:9" ht="18.600000000000001" thickBot="1" x14ac:dyDescent="0.3">
      <c r="A40" s="8"/>
      <c r="B40" s="4" t="s">
        <v>78</v>
      </c>
      <c r="C40" s="6">
        <v>2</v>
      </c>
      <c r="D40" s="18">
        <f t="shared" ref="D40:D61" si="8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77</v>
      </c>
      <c r="C41" s="6">
        <v>2</v>
      </c>
      <c r="D41" s="18">
        <f t="shared" si="8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79</v>
      </c>
      <c r="C42" s="6">
        <v>2</v>
      </c>
      <c r="D42" s="18">
        <f t="shared" si="8"/>
        <v>2</v>
      </c>
      <c r="E42" s="6"/>
      <c r="F42" s="26">
        <f t="shared" si="5"/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80</v>
      </c>
      <c r="C43" s="6">
        <v>2</v>
      </c>
      <c r="D43" s="18">
        <f t="shared" si="8"/>
        <v>2</v>
      </c>
      <c r="E43" s="6"/>
      <c r="F43" s="26">
        <f t="shared" si="5"/>
        <v>30</v>
      </c>
      <c r="G43" s="26" t="str">
        <f t="shared" si="6"/>
        <v/>
      </c>
      <c r="H43" s="6"/>
      <c r="I43" s="6"/>
    </row>
    <row r="44" spans="1:9" ht="18.600000000000001" thickBot="1" x14ac:dyDescent="0.3">
      <c r="A44" s="8"/>
      <c r="B44" s="4" t="s">
        <v>81</v>
      </c>
      <c r="C44" s="6">
        <v>2</v>
      </c>
      <c r="D44" s="18">
        <f t="shared" si="8"/>
        <v>2</v>
      </c>
      <c r="E44" s="6"/>
      <c r="F44" s="26">
        <f t="shared" si="5"/>
        <v>30</v>
      </c>
      <c r="G44" s="26" t="str">
        <f t="shared" si="6"/>
        <v/>
      </c>
      <c r="H44" s="6"/>
      <c r="I44" s="6"/>
    </row>
    <row r="45" spans="1:9" ht="18.600000000000001" thickBot="1" x14ac:dyDescent="0.3">
      <c r="A45" s="8"/>
      <c r="B45" s="4" t="s">
        <v>82</v>
      </c>
      <c r="C45" s="6">
        <v>2</v>
      </c>
      <c r="D45" s="18">
        <f t="shared" si="8"/>
        <v>2</v>
      </c>
      <c r="E45" s="6"/>
      <c r="F45" s="26">
        <f t="shared" si="5"/>
        <v>30</v>
      </c>
      <c r="G45" s="26" t="str">
        <f t="shared" si="6"/>
        <v/>
      </c>
      <c r="H45" s="6"/>
      <c r="I45" s="6"/>
    </row>
    <row r="46" spans="1:9" ht="18.600000000000001" thickBot="1" x14ac:dyDescent="0.3">
      <c r="A46" s="8"/>
      <c r="B46" s="4" t="s">
        <v>83</v>
      </c>
      <c r="C46" s="6">
        <v>2</v>
      </c>
      <c r="D46" s="18">
        <f t="shared" si="8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18.600000000000001" thickBot="1" x14ac:dyDescent="0.3">
      <c r="A47" s="8"/>
      <c r="B47" s="4" t="s">
        <v>84</v>
      </c>
      <c r="C47" s="6">
        <v>2</v>
      </c>
      <c r="D47" s="18">
        <f t="shared" si="8"/>
        <v>2</v>
      </c>
      <c r="E47" s="6"/>
      <c r="F47" s="26" t="str">
        <f t="shared" si="5"/>
        <v/>
      </c>
      <c r="G47" s="26">
        <f t="shared" si="6"/>
        <v>60</v>
      </c>
      <c r="H47" s="6"/>
      <c r="I47" s="6"/>
    </row>
    <row r="48" spans="1:9" ht="54.6" thickBot="1" x14ac:dyDescent="0.3">
      <c r="A48" s="8"/>
      <c r="B48" s="4" t="s">
        <v>88</v>
      </c>
      <c r="C48" s="6">
        <v>2</v>
      </c>
      <c r="D48" s="18">
        <f t="shared" si="8"/>
        <v>2</v>
      </c>
      <c r="E48" s="6"/>
      <c r="F48" s="26" t="str">
        <f t="shared" si="5"/>
        <v/>
      </c>
      <c r="G48" s="26">
        <f t="shared" si="6"/>
        <v>60</v>
      </c>
      <c r="H48" s="6"/>
      <c r="I48" s="6"/>
    </row>
    <row r="49" spans="1:9" ht="36.6" thickBot="1" x14ac:dyDescent="0.3">
      <c r="A49" s="8"/>
      <c r="B49" s="4" t="s">
        <v>89</v>
      </c>
      <c r="C49" s="6">
        <v>2</v>
      </c>
      <c r="D49" s="18">
        <f t="shared" si="8"/>
        <v>2</v>
      </c>
      <c r="E49" s="6"/>
      <c r="F49" s="26" t="str">
        <f t="shared" si="5"/>
        <v/>
      </c>
      <c r="G49" s="26">
        <f t="shared" si="6"/>
        <v>60</v>
      </c>
      <c r="H49" s="6"/>
      <c r="I49" s="6"/>
    </row>
    <row r="50" spans="1:9" ht="36.6" thickBot="1" x14ac:dyDescent="0.3">
      <c r="A50" s="8"/>
      <c r="B50" s="4" t="s">
        <v>85</v>
      </c>
      <c r="C50" s="6">
        <v>2</v>
      </c>
      <c r="D50" s="18">
        <f t="shared" si="8"/>
        <v>2</v>
      </c>
      <c r="E50" s="6"/>
      <c r="F50" s="26" t="str">
        <f t="shared" si="5"/>
        <v/>
      </c>
      <c r="G50" s="26">
        <f t="shared" si="6"/>
        <v>60</v>
      </c>
      <c r="H50" s="6"/>
      <c r="I50" s="6"/>
    </row>
    <row r="51" spans="1:9" ht="36.6" thickBot="1" x14ac:dyDescent="0.3">
      <c r="A51" s="8"/>
      <c r="B51" s="4" t="s">
        <v>86</v>
      </c>
      <c r="C51" s="6">
        <v>2</v>
      </c>
      <c r="D51" s="18">
        <f t="shared" si="8"/>
        <v>2</v>
      </c>
      <c r="E51" s="6"/>
      <c r="F51" s="26">
        <f t="shared" si="5"/>
        <v>30</v>
      </c>
      <c r="G51" s="26" t="str">
        <f t="shared" si="6"/>
        <v/>
      </c>
      <c r="H51" s="6"/>
      <c r="I51" s="6"/>
    </row>
    <row r="52" spans="1:9" ht="36.6" thickBot="1" x14ac:dyDescent="0.3">
      <c r="A52" s="8"/>
      <c r="B52" s="4" t="s">
        <v>87</v>
      </c>
      <c r="C52" s="6">
        <v>2</v>
      </c>
      <c r="D52" s="18">
        <f t="shared" si="8"/>
        <v>2</v>
      </c>
      <c r="E52" s="6"/>
      <c r="F52" s="26" t="str">
        <f t="shared" si="5"/>
        <v/>
      </c>
      <c r="G52" s="26">
        <f t="shared" si="6"/>
        <v>60</v>
      </c>
      <c r="H52" s="6"/>
      <c r="I52" s="6"/>
    </row>
    <row r="53" spans="1:9" ht="36.6" thickBot="1" x14ac:dyDescent="0.3">
      <c r="A53" s="8"/>
      <c r="B53" s="4" t="s">
        <v>94</v>
      </c>
      <c r="C53" s="6">
        <v>2</v>
      </c>
      <c r="D53" s="18">
        <f t="shared" si="8"/>
        <v>2</v>
      </c>
      <c r="E53" s="6"/>
      <c r="F53" s="26" t="str">
        <f t="shared" si="5"/>
        <v/>
      </c>
      <c r="G53" s="26">
        <f t="shared" si="6"/>
        <v>60</v>
      </c>
      <c r="H53" s="6"/>
      <c r="I53" s="6"/>
    </row>
    <row r="54" spans="1:9" ht="54.6" thickBot="1" x14ac:dyDescent="0.3">
      <c r="A54" s="8"/>
      <c r="B54" s="4" t="s">
        <v>95</v>
      </c>
      <c r="C54" s="6">
        <v>2</v>
      </c>
      <c r="D54" s="18">
        <f t="shared" si="8"/>
        <v>2</v>
      </c>
      <c r="E54" s="6"/>
      <c r="F54" s="26" t="str">
        <f t="shared" si="5"/>
        <v/>
      </c>
      <c r="G54" s="26">
        <f t="shared" si="6"/>
        <v>60</v>
      </c>
      <c r="H54" s="6"/>
      <c r="I54" s="6"/>
    </row>
    <row r="55" spans="1:9" ht="36.6" thickBot="1" x14ac:dyDescent="0.3">
      <c r="A55" s="8"/>
      <c r="B55" s="4" t="s">
        <v>96</v>
      </c>
      <c r="C55" s="6">
        <v>2</v>
      </c>
      <c r="D55" s="18">
        <f t="shared" si="8"/>
        <v>2</v>
      </c>
      <c r="E55" s="6"/>
      <c r="F55" s="26">
        <f t="shared" si="5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8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8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8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11" t="s">
        <v>63</v>
      </c>
      <c r="C59" s="14">
        <v>1</v>
      </c>
      <c r="D59" s="18">
        <f t="shared" si="8"/>
        <v>1</v>
      </c>
      <c r="E59" s="6">
        <v>45</v>
      </c>
      <c r="F59" s="6"/>
      <c r="G59" s="6">
        <f>E59</f>
        <v>45</v>
      </c>
      <c r="H59" s="6"/>
      <c r="I59" s="6"/>
    </row>
    <row r="60" spans="1:9" ht="18.600000000000001" thickBot="1" x14ac:dyDescent="0.3">
      <c r="A60" s="8"/>
      <c r="B60" s="12" t="s">
        <v>65</v>
      </c>
      <c r="C60" s="16">
        <v>1</v>
      </c>
      <c r="D60" s="18">
        <f t="shared" si="8"/>
        <v>1</v>
      </c>
      <c r="E60" s="6">
        <v>45</v>
      </c>
      <c r="F60" s="6"/>
      <c r="G60" s="6">
        <f>E60</f>
        <v>45</v>
      </c>
      <c r="H60" s="6"/>
      <c r="I60" s="6"/>
    </row>
    <row r="61" spans="1:9" ht="18.600000000000001" thickBot="1" x14ac:dyDescent="0.3">
      <c r="A61" s="8"/>
      <c r="B61" s="12" t="s">
        <v>64</v>
      </c>
      <c r="C61" s="16">
        <v>6</v>
      </c>
      <c r="D61" s="18">
        <f t="shared" si="8"/>
        <v>6</v>
      </c>
      <c r="E61" s="6"/>
      <c r="F61" s="6"/>
      <c r="G61" s="6"/>
      <c r="H61" s="6"/>
      <c r="I61" s="6"/>
    </row>
    <row r="62" spans="1:9" ht="18.600000000000001" thickBot="1" x14ac:dyDescent="0.3">
      <c r="A62" s="8" t="s">
        <v>27</v>
      </c>
      <c r="B62" s="4" t="s">
        <v>30</v>
      </c>
      <c r="C62" s="3">
        <f>D62</f>
        <v>8</v>
      </c>
      <c r="D62" s="3">
        <f>SUM(D63:D70)</f>
        <v>8</v>
      </c>
      <c r="E62" s="3">
        <f t="shared" ref="E62:H62" si="9">SUM(E63:E70)</f>
        <v>0</v>
      </c>
      <c r="F62" s="3">
        <f t="shared" si="9"/>
        <v>90</v>
      </c>
      <c r="G62" s="3">
        <f t="shared" si="9"/>
        <v>60</v>
      </c>
      <c r="H62" s="3">
        <f t="shared" si="9"/>
        <v>0</v>
      </c>
      <c r="I62" s="3"/>
    </row>
    <row r="63" spans="1:9" ht="18.600000000000001" thickBot="1" x14ac:dyDescent="0.3">
      <c r="A63" s="8"/>
      <c r="B63" s="4" t="s">
        <v>90</v>
      </c>
      <c r="C63" s="6">
        <v>2</v>
      </c>
      <c r="D63" s="18">
        <f t="shared" ref="D63:D70" si="10">IF(C63=0,"",VALUE(LEFT(C63,1)))</f>
        <v>2</v>
      </c>
      <c r="E63" s="6"/>
      <c r="F63" s="26">
        <f t="shared" si="5"/>
        <v>30</v>
      </c>
      <c r="G63" s="26" t="str">
        <f t="shared" ref="G63:G70" si="11">IF(B63=0,"",IF(LEFT(B63,2)="TT",C63*30,""))</f>
        <v/>
      </c>
      <c r="H63" s="6"/>
      <c r="I63" s="6"/>
    </row>
    <row r="64" spans="1:9" ht="36.6" thickBot="1" x14ac:dyDescent="0.3">
      <c r="A64" s="8"/>
      <c r="B64" s="4" t="s">
        <v>91</v>
      </c>
      <c r="C64" s="6">
        <v>2</v>
      </c>
      <c r="D64" s="18">
        <f t="shared" si="10"/>
        <v>2</v>
      </c>
      <c r="E64" s="6"/>
      <c r="F64" s="26">
        <f t="shared" si="5"/>
        <v>30</v>
      </c>
      <c r="G64" s="26" t="str">
        <f t="shared" si="11"/>
        <v/>
      </c>
      <c r="H64" s="6"/>
      <c r="I64" s="6"/>
    </row>
    <row r="65" spans="1:9" ht="36.6" thickBot="1" x14ac:dyDescent="0.3">
      <c r="A65" s="8"/>
      <c r="B65" s="4" t="s">
        <v>92</v>
      </c>
      <c r="C65" s="6">
        <v>2</v>
      </c>
      <c r="D65" s="18">
        <f t="shared" si="10"/>
        <v>2</v>
      </c>
      <c r="E65" s="6"/>
      <c r="F65" s="26" t="str">
        <f t="shared" si="5"/>
        <v/>
      </c>
      <c r="G65" s="26">
        <f t="shared" si="11"/>
        <v>60</v>
      </c>
      <c r="H65" s="6"/>
      <c r="I65" s="6"/>
    </row>
    <row r="66" spans="1:9" ht="18.600000000000001" thickBot="1" x14ac:dyDescent="0.3">
      <c r="A66" s="8"/>
      <c r="B66" s="4" t="s">
        <v>93</v>
      </c>
      <c r="C66" s="6">
        <v>2</v>
      </c>
      <c r="D66" s="18">
        <f t="shared" si="10"/>
        <v>2</v>
      </c>
      <c r="E66" s="6"/>
      <c r="F66" s="26">
        <f t="shared" si="5"/>
        <v>30</v>
      </c>
      <c r="G66" s="26" t="str">
        <f t="shared" si="11"/>
        <v/>
      </c>
      <c r="H66" s="6"/>
      <c r="I66" s="6">
        <f t="shared" ref="I66" si="12">C66-E66</f>
        <v>2</v>
      </c>
    </row>
    <row r="67" spans="1:9" ht="18.600000000000001" thickBot="1" x14ac:dyDescent="0.3">
      <c r="A67" s="8"/>
      <c r="B67" s="4"/>
      <c r="C67" s="6"/>
      <c r="D67" s="18" t="str">
        <f t="shared" si="10"/>
        <v/>
      </c>
      <c r="E67" s="6"/>
      <c r="F67" s="26" t="str">
        <f t="shared" si="5"/>
        <v/>
      </c>
      <c r="G67" s="26" t="str">
        <f t="shared" si="11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0"/>
        <v/>
      </c>
      <c r="E68" s="6"/>
      <c r="F68" s="26" t="str">
        <f t="shared" si="5"/>
        <v/>
      </c>
      <c r="G68" s="26" t="str">
        <f t="shared" si="11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0"/>
        <v/>
      </c>
      <c r="E69" s="6"/>
      <c r="F69" s="26" t="str">
        <f t="shared" si="5"/>
        <v/>
      </c>
      <c r="G69" s="26" t="str">
        <f t="shared" si="11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0"/>
        <v/>
      </c>
      <c r="E70" s="6"/>
      <c r="F70" s="26" t="str">
        <f t="shared" si="5"/>
        <v/>
      </c>
      <c r="G70" s="26" t="str">
        <f t="shared" si="11"/>
        <v/>
      </c>
      <c r="H70" s="6"/>
      <c r="I70" s="6"/>
    </row>
    <row r="71" spans="1:9" ht="18.600000000000001" thickBot="1" x14ac:dyDescent="0.3">
      <c r="A71" s="10"/>
      <c r="B71" s="5" t="s">
        <v>10</v>
      </c>
      <c r="C71" s="3">
        <f t="shared" ref="C71:H71" si="13">SUM(C8,C18,C39,C62)</f>
        <v>90</v>
      </c>
      <c r="D71" s="3">
        <f t="shared" si="13"/>
        <v>90</v>
      </c>
      <c r="E71" s="3">
        <f t="shared" si="13"/>
        <v>540</v>
      </c>
      <c r="F71" s="3">
        <f t="shared" si="13"/>
        <v>465</v>
      </c>
      <c r="G71" s="3">
        <f t="shared" si="13"/>
        <v>870</v>
      </c>
      <c r="H71" s="3">
        <f t="shared" si="13"/>
        <v>0</v>
      </c>
      <c r="I71" s="3"/>
    </row>
    <row r="72" spans="1:9" ht="18" x14ac:dyDescent="0.25">
      <c r="A72" s="1"/>
      <c r="B72" t="s">
        <v>34</v>
      </c>
      <c r="C72">
        <v>90</v>
      </c>
    </row>
    <row r="73" spans="1:9" ht="28.2" thickBot="1" x14ac:dyDescent="0.3">
      <c r="B73" s="25" t="s">
        <v>26</v>
      </c>
      <c r="C73" s="3">
        <f t="shared" ref="C73:H73" si="14">SUM(C18,C39,C62)</f>
        <v>65</v>
      </c>
      <c r="D73" s="3">
        <f t="shared" si="14"/>
        <v>65</v>
      </c>
      <c r="E73" s="3">
        <f t="shared" si="14"/>
        <v>90</v>
      </c>
      <c r="F73" s="3">
        <f t="shared" si="14"/>
        <v>465</v>
      </c>
      <c r="G73" s="3">
        <f t="shared" si="14"/>
        <v>870</v>
      </c>
      <c r="H73" s="3">
        <f t="shared" si="14"/>
        <v>0</v>
      </c>
    </row>
    <row r="74" spans="1:9" ht="14.4" thickBot="1" x14ac:dyDescent="0.3">
      <c r="E74" s="29">
        <f>E73</f>
        <v>90</v>
      </c>
      <c r="F74" s="30">
        <f>E73-G73</f>
        <v>-780</v>
      </c>
      <c r="G74" s="30">
        <f>G73</f>
        <v>870</v>
      </c>
    </row>
    <row r="75" spans="1:9" ht="14.4" thickBot="1" x14ac:dyDescent="0.3">
      <c r="E75" s="31" t="s">
        <v>66</v>
      </c>
      <c r="F75" s="32" t="s">
        <v>67</v>
      </c>
      <c r="G75" s="32" t="s">
        <v>68</v>
      </c>
    </row>
  </sheetData>
  <autoFilter ref="A1:I7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7"/>
  <sheetViews>
    <sheetView topLeftCell="A61" zoomScaleNormal="100" workbookViewId="0">
      <selection activeCell="C44" sqref="C44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39" t="s">
        <v>38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9" ht="23.25" customHeight="1" thickBot="1" x14ac:dyDescent="0.3">
      <c r="A17" s="2"/>
      <c r="B17" s="25" t="s">
        <v>26</v>
      </c>
      <c r="C17" s="3">
        <f>SUM(C18,C39,C64)</f>
        <v>38</v>
      </c>
      <c r="D17" s="3">
        <f t="shared" ref="D17:H17" si="2">SUM(D18,D39,D64)</f>
        <v>38</v>
      </c>
      <c r="E17" s="3">
        <f t="shared" si="2"/>
        <v>45</v>
      </c>
      <c r="F17" s="3">
        <f t="shared" si="2"/>
        <v>240</v>
      </c>
      <c r="G17" s="3">
        <f t="shared" si="2"/>
        <v>495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 t="shared" ref="D18:H18" si="3">SUM(D19:D38)</f>
        <v>10</v>
      </c>
      <c r="E18" s="3">
        <f t="shared" si="3"/>
        <v>0</v>
      </c>
      <c r="F18" s="3">
        <f t="shared" si="3"/>
        <v>120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97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72" si="5">IF($B20=0,"",IF(LEFT($B20,2)="TT","",$C20*15))</f>
        <v/>
      </c>
      <c r="G20" s="26">
        <f t="shared" ref="G20:G61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98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4"/>
        <v/>
      </c>
      <c r="E23" s="6"/>
      <c r="F23" s="26" t="str">
        <f t="shared" si="5"/>
        <v/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4"/>
        <v/>
      </c>
      <c r="E24" s="6"/>
      <c r="F24" s="26" t="str">
        <f t="shared" si="5"/>
        <v/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/>
      <c r="C25" s="6"/>
      <c r="D25" s="18" t="str">
        <f t="shared" si="4"/>
        <v/>
      </c>
      <c r="E25" s="6"/>
      <c r="F25" s="26" t="str">
        <f t="shared" si="5"/>
        <v/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4"/>
        <v/>
      </c>
      <c r="E26" s="6"/>
      <c r="F26" s="26" t="str">
        <f t="shared" si="5"/>
        <v/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24</v>
      </c>
      <c r="D39" s="3">
        <f>SUM(D40:D63)</f>
        <v>24</v>
      </c>
      <c r="E39" s="3">
        <f t="shared" ref="E39:H39" si="8">SUM(E40:E63)</f>
        <v>45</v>
      </c>
      <c r="F39" s="3">
        <f t="shared" si="8"/>
        <v>60</v>
      </c>
      <c r="G39" s="3">
        <f t="shared" si="8"/>
        <v>435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78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77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84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6"/>
        <v>60</v>
      </c>
      <c r="H42" s="6"/>
      <c r="I42" s="6"/>
    </row>
    <row r="43" spans="1:9" ht="54.6" thickBot="1" x14ac:dyDescent="0.3">
      <c r="A43" s="8"/>
      <c r="B43" s="4" t="s">
        <v>88</v>
      </c>
      <c r="C43" s="6">
        <v>3</v>
      </c>
      <c r="D43" s="18">
        <f t="shared" si="9"/>
        <v>3</v>
      </c>
      <c r="E43" s="6"/>
      <c r="F43" s="26" t="str">
        <f t="shared" si="5"/>
        <v/>
      </c>
      <c r="G43" s="26">
        <f t="shared" si="6"/>
        <v>90</v>
      </c>
      <c r="H43" s="6"/>
      <c r="I43" s="6"/>
    </row>
    <row r="44" spans="1:9" ht="36.6" thickBot="1" x14ac:dyDescent="0.3">
      <c r="A44" s="8"/>
      <c r="B44" s="4" t="s">
        <v>89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6"/>
        <v>60</v>
      </c>
      <c r="H44" s="6"/>
      <c r="I44" s="6"/>
    </row>
    <row r="45" spans="1:9" ht="36.6" thickBot="1" x14ac:dyDescent="0.3">
      <c r="A45" s="8"/>
      <c r="B45" s="4" t="s">
        <v>85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6"/>
        <v>60</v>
      </c>
      <c r="H45" s="6"/>
      <c r="I45" s="6"/>
    </row>
    <row r="46" spans="1:9" ht="36.6" thickBot="1" x14ac:dyDescent="0.3">
      <c r="A46" s="8"/>
      <c r="B46" s="4" t="s">
        <v>86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54.6" thickBot="1" x14ac:dyDescent="0.3">
      <c r="A47" s="8"/>
      <c r="B47" s="4" t="s">
        <v>95</v>
      </c>
      <c r="C47" s="6">
        <v>2</v>
      </c>
      <c r="D47" s="18">
        <f t="shared" si="9"/>
        <v>2</v>
      </c>
      <c r="E47" s="6"/>
      <c r="F47" s="26" t="str">
        <f t="shared" si="5"/>
        <v/>
      </c>
      <c r="G47" s="26">
        <f t="shared" si="6"/>
        <v>60</v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9"/>
        <v/>
      </c>
      <c r="E48" s="6"/>
      <c r="F48" s="26" t="str">
        <f t="shared" si="5"/>
        <v/>
      </c>
      <c r="G48" s="26" t="str">
        <f t="shared" si="6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6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6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0">SUM(E65:E72)</f>
        <v>0</v>
      </c>
      <c r="F64" s="3">
        <f t="shared" si="10"/>
        <v>60</v>
      </c>
      <c r="G64" s="3">
        <f t="shared" si="10"/>
        <v>0</v>
      </c>
      <c r="H64" s="3">
        <f t="shared" si="10"/>
        <v>0</v>
      </c>
      <c r="I64" s="3"/>
    </row>
    <row r="65" spans="1:9" ht="18.600000000000001" thickBot="1" x14ac:dyDescent="0.3">
      <c r="A65" s="8"/>
      <c r="B65" s="4" t="s">
        <v>90</v>
      </c>
      <c r="C65" s="6">
        <v>2</v>
      </c>
      <c r="D65" s="18">
        <f t="shared" ref="D65:D72" si="11">IF(C65=0,"",VALUE(LEFT(C65,1)))</f>
        <v>2</v>
      </c>
      <c r="E65" s="6"/>
      <c r="F65" s="26">
        <f t="shared" si="5"/>
        <v>30</v>
      </c>
      <c r="G65" s="26" t="str">
        <f t="shared" ref="G65:G72" si="12">IF(B65=0,"",IF(LEFT(B65,2)="TT",C65*30,""))</f>
        <v/>
      </c>
      <c r="H65" s="6"/>
      <c r="I65" s="6"/>
    </row>
    <row r="66" spans="1:9" ht="36.6" thickBot="1" x14ac:dyDescent="0.3">
      <c r="A66" s="8"/>
      <c r="B66" s="4" t="s">
        <v>91</v>
      </c>
      <c r="C66" s="6">
        <v>2</v>
      </c>
      <c r="D66" s="18">
        <f t="shared" si="11"/>
        <v>2</v>
      </c>
      <c r="E66" s="6"/>
      <c r="F66" s="26">
        <f t="shared" si="5"/>
        <v>30</v>
      </c>
      <c r="G66" s="26" t="str">
        <f t="shared" si="12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26" t="str">
        <f t="shared" si="5"/>
        <v/>
      </c>
      <c r="G67" s="26" t="str">
        <f t="shared" si="12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26" t="str">
        <f t="shared" si="5"/>
        <v/>
      </c>
      <c r="G68" s="26" t="str">
        <f t="shared" si="12"/>
        <v/>
      </c>
      <c r="H68" s="6"/>
      <c r="I68" s="6">
        <f t="shared" ref="I68" si="13">C68-E68</f>
        <v>0</v>
      </c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26" t="str">
        <f t="shared" si="5"/>
        <v/>
      </c>
      <c r="G69" s="26" t="str">
        <f t="shared" si="12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26" t="str">
        <f t="shared" si="5"/>
        <v/>
      </c>
      <c r="G70" s="26" t="str">
        <f t="shared" si="12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26" t="str">
        <f t="shared" si="5"/>
        <v/>
      </c>
      <c r="G71" s="26" t="str">
        <f t="shared" si="12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26" t="str">
        <f t="shared" si="5"/>
        <v/>
      </c>
      <c r="G72" s="26" t="str">
        <f t="shared" si="12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55</v>
      </c>
      <c r="D73" s="3">
        <f t="shared" ref="D73:H73" si="14">SUM(D8,D18,D39,D64)</f>
        <v>55</v>
      </c>
      <c r="E73" s="3">
        <f t="shared" si="14"/>
        <v>360</v>
      </c>
      <c r="F73" s="3">
        <f t="shared" si="14"/>
        <v>240</v>
      </c>
      <c r="G73" s="3">
        <f t="shared" si="14"/>
        <v>495</v>
      </c>
      <c r="H73" s="3">
        <f t="shared" si="14"/>
        <v>0</v>
      </c>
      <c r="I73" s="3"/>
    </row>
    <row r="74" spans="1:9" ht="18" x14ac:dyDescent="0.25">
      <c r="A74" s="1"/>
      <c r="B74" t="s">
        <v>34</v>
      </c>
      <c r="C74">
        <v>55</v>
      </c>
    </row>
    <row r="75" spans="1:9" ht="28.2" thickBot="1" x14ac:dyDescent="0.3">
      <c r="B75" s="25" t="s">
        <v>26</v>
      </c>
      <c r="C75" s="3">
        <f>SUM(C18,C39,C64)</f>
        <v>38</v>
      </c>
      <c r="D75" s="3">
        <f t="shared" ref="D75:H75" si="15">SUM(D18,D39,D64)</f>
        <v>38</v>
      </c>
      <c r="E75" s="3">
        <f t="shared" si="15"/>
        <v>45</v>
      </c>
      <c r="F75" s="3">
        <f t="shared" si="15"/>
        <v>240</v>
      </c>
      <c r="G75" s="3">
        <f t="shared" si="15"/>
        <v>495</v>
      </c>
      <c r="H75" s="3">
        <f t="shared" si="15"/>
        <v>0</v>
      </c>
    </row>
    <row r="76" spans="1:9" ht="14.4" thickBot="1" x14ac:dyDescent="0.3">
      <c r="E76" s="29">
        <f>E75</f>
        <v>45</v>
      </c>
      <c r="F76" s="30">
        <f>E75-G75</f>
        <v>-450</v>
      </c>
      <c r="G76" s="30">
        <f>G75</f>
        <v>495</v>
      </c>
    </row>
    <row r="77" spans="1:9" ht="14.4" thickBot="1" x14ac:dyDescent="0.3">
      <c r="E77" s="27" t="s">
        <v>66</v>
      </c>
      <c r="F77" s="28" t="s">
        <v>67</v>
      </c>
      <c r="G77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7"/>
  <sheetViews>
    <sheetView topLeftCell="A37" zoomScale="85" zoomScaleNormal="85" workbookViewId="0">
      <selection activeCell="B81" sqref="B81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39" t="s">
        <v>39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9" ht="23.25" customHeight="1" thickBot="1" x14ac:dyDescent="0.3">
      <c r="A17" s="2"/>
      <c r="B17" s="25" t="s">
        <v>26</v>
      </c>
      <c r="C17" s="3">
        <f>SUM(C18,C39,C64)</f>
        <v>45</v>
      </c>
      <c r="D17" s="3">
        <f t="shared" ref="D17:H17" si="2">SUM(D18,D39,D64)</f>
        <v>45</v>
      </c>
      <c r="E17" s="3">
        <f t="shared" si="2"/>
        <v>45</v>
      </c>
      <c r="F17" s="3">
        <f t="shared" si="2"/>
        <v>330</v>
      </c>
      <c r="G17" s="3">
        <f t="shared" si="2"/>
        <v>525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16</v>
      </c>
      <c r="D18" s="3">
        <f t="shared" ref="D18:H18" si="3">SUM(D19:D38)</f>
        <v>16</v>
      </c>
      <c r="E18" s="3">
        <f t="shared" si="3"/>
        <v>0</v>
      </c>
      <c r="F18" s="3">
        <f>SUM(F19:F38)</f>
        <v>210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97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61" si="5">IF($B20=0,"",IF(LEFT($B20,2)="TT","",$C20*15))</f>
        <v/>
      </c>
      <c r="G20" s="26">
        <f t="shared" ref="G20:G38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98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 t="s">
        <v>80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 t="s">
        <v>83</v>
      </c>
      <c r="C24" s="6">
        <v>2</v>
      </c>
      <c r="D24" s="18">
        <f t="shared" si="4"/>
        <v>2</v>
      </c>
      <c r="E24" s="6"/>
      <c r="F24" s="26">
        <f t="shared" si="5"/>
        <v>30</v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 t="s">
        <v>82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4"/>
        <v/>
      </c>
      <c r="E26" s="6"/>
      <c r="F26" s="26" t="str">
        <f t="shared" si="5"/>
        <v/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8">SUM(E40:E63)</f>
        <v>45</v>
      </c>
      <c r="F39" s="3">
        <f t="shared" si="8"/>
        <v>60</v>
      </c>
      <c r="G39" s="3">
        <f t="shared" si="8"/>
        <v>465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78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>IF(B40=0,"",IF(LEFT(B40,2)="TT",C40*30,""))</f>
        <v>60</v>
      </c>
      <c r="H40" s="6"/>
      <c r="I40" s="6"/>
    </row>
    <row r="41" spans="1:9" ht="18.600000000000001" thickBot="1" x14ac:dyDescent="0.3">
      <c r="A41" s="8"/>
      <c r="B41" s="4" t="s">
        <v>77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ref="G41:G61" si="10">IF(B41=0,"",IF(LEFT(B41,2)="TT",C41*30,""))</f>
        <v/>
      </c>
      <c r="H41" s="6"/>
      <c r="I41" s="6"/>
    </row>
    <row r="42" spans="1:9" ht="18.600000000000001" thickBot="1" x14ac:dyDescent="0.3">
      <c r="A42" s="8"/>
      <c r="B42" s="4" t="s">
        <v>84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10"/>
        <v>60</v>
      </c>
      <c r="H42" s="6"/>
      <c r="I42" s="6"/>
    </row>
    <row r="43" spans="1:9" ht="54.6" thickBot="1" x14ac:dyDescent="0.3">
      <c r="A43" s="8"/>
      <c r="B43" s="4" t="s">
        <v>88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10"/>
        <v>60</v>
      </c>
      <c r="H43" s="6"/>
      <c r="I43" s="6"/>
    </row>
    <row r="44" spans="1:9" ht="36.6" thickBot="1" x14ac:dyDescent="0.3">
      <c r="A44" s="8"/>
      <c r="B44" s="4" t="s">
        <v>89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10"/>
        <v>60</v>
      </c>
      <c r="H44" s="6"/>
      <c r="I44" s="6"/>
    </row>
    <row r="45" spans="1:9" ht="36.6" thickBot="1" x14ac:dyDescent="0.3">
      <c r="A45" s="8"/>
      <c r="B45" s="4" t="s">
        <v>85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10"/>
        <v>60</v>
      </c>
      <c r="H45" s="6"/>
      <c r="I45" s="6"/>
    </row>
    <row r="46" spans="1:9" ht="36.6" thickBot="1" x14ac:dyDescent="0.3">
      <c r="A46" s="8"/>
      <c r="B46" s="4" t="s">
        <v>86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10"/>
        <v/>
      </c>
      <c r="H46" s="6"/>
      <c r="I46" s="6"/>
    </row>
    <row r="47" spans="1:9" ht="36.6" thickBot="1" x14ac:dyDescent="0.3">
      <c r="A47" s="8"/>
      <c r="B47" s="4" t="s">
        <v>87</v>
      </c>
      <c r="C47" s="6">
        <v>2</v>
      </c>
      <c r="D47" s="18">
        <f t="shared" si="9"/>
        <v>2</v>
      </c>
      <c r="E47" s="6"/>
      <c r="F47" s="26" t="str">
        <f t="shared" si="5"/>
        <v/>
      </c>
      <c r="G47" s="26">
        <f t="shared" si="10"/>
        <v>60</v>
      </c>
      <c r="H47" s="6"/>
      <c r="I47" s="6"/>
    </row>
    <row r="48" spans="1:9" ht="54.6" thickBot="1" x14ac:dyDescent="0.3">
      <c r="A48" s="8"/>
      <c r="B48" s="4" t="s">
        <v>95</v>
      </c>
      <c r="C48" s="6">
        <v>2</v>
      </c>
      <c r="D48" s="18">
        <f t="shared" si="9"/>
        <v>2</v>
      </c>
      <c r="E48" s="6"/>
      <c r="F48" s="26" t="str">
        <f t="shared" si="5"/>
        <v/>
      </c>
      <c r="G48" s="26">
        <f t="shared" si="10"/>
        <v>60</v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10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10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10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10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10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10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10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10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10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10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10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10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10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1">SUM(E65:E72)</f>
        <v>0</v>
      </c>
      <c r="F64" s="3">
        <f t="shared" si="11"/>
        <v>60</v>
      </c>
      <c r="G64" s="3">
        <f t="shared" si="11"/>
        <v>0</v>
      </c>
      <c r="H64" s="3">
        <f t="shared" si="11"/>
        <v>0</v>
      </c>
      <c r="I64" s="3"/>
    </row>
    <row r="65" spans="1:9" ht="18.600000000000001" thickBot="1" x14ac:dyDescent="0.3">
      <c r="A65" s="8"/>
      <c r="B65" s="4" t="s">
        <v>90</v>
      </c>
      <c r="C65" s="6">
        <v>2</v>
      </c>
      <c r="D65" s="18">
        <f t="shared" ref="D65:D72" si="12">IF(C65=0,"",VALUE(LEFT(C65,1)))</f>
        <v>2</v>
      </c>
      <c r="E65" s="6"/>
      <c r="F65" s="26">
        <f t="shared" ref="F65:F72" si="13">IF($B65=0,"",IF(LEFT($B65,2)="TT","",$C65*15))</f>
        <v>30</v>
      </c>
      <c r="G65" s="26" t="str">
        <f t="shared" ref="G65:G72" si="14">IF(B65=0,"",IF(LEFT(B65,2)="TT",C65*30,""))</f>
        <v/>
      </c>
      <c r="H65" s="6"/>
      <c r="I65" s="6"/>
    </row>
    <row r="66" spans="1:9" ht="36.6" thickBot="1" x14ac:dyDescent="0.3">
      <c r="A66" s="8"/>
      <c r="B66" s="4" t="s">
        <v>91</v>
      </c>
      <c r="C66" s="6">
        <v>2</v>
      </c>
      <c r="D66" s="18">
        <f t="shared" si="12"/>
        <v>2</v>
      </c>
      <c r="E66" s="6"/>
      <c r="F66" s="26">
        <f t="shared" si="13"/>
        <v>30</v>
      </c>
      <c r="G66" s="26" t="str">
        <f t="shared" si="14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26" t="str">
        <f t="shared" si="13"/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26" t="str">
        <f t="shared" si="13"/>
        <v/>
      </c>
      <c r="G68" s="26" t="str">
        <f t="shared" si="14"/>
        <v/>
      </c>
      <c r="H68" s="6"/>
      <c r="I68" s="6">
        <f t="shared" ref="I68" si="15">C68-E68</f>
        <v>0</v>
      </c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26" t="str">
        <f t="shared" si="13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26" t="str">
        <f t="shared" si="13"/>
        <v/>
      </c>
      <c r="G70" s="26" t="str">
        <f t="shared" si="14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2"/>
        <v/>
      </c>
      <c r="E71" s="6"/>
      <c r="F71" s="26" t="str">
        <f t="shared" si="13"/>
        <v/>
      </c>
      <c r="G71" s="26" t="str">
        <f t="shared" si="14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2"/>
        <v/>
      </c>
      <c r="E72" s="6"/>
      <c r="F72" s="26" t="str">
        <f t="shared" si="13"/>
        <v/>
      </c>
      <c r="G72" s="26" t="str">
        <f t="shared" si="14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65</v>
      </c>
      <c r="D73" s="3">
        <f t="shared" ref="D73:H73" si="16">SUM(D8,D18,D39,D64)</f>
        <v>65</v>
      </c>
      <c r="E73" s="3">
        <f t="shared" si="16"/>
        <v>435</v>
      </c>
      <c r="F73" s="3">
        <f t="shared" si="16"/>
        <v>330</v>
      </c>
      <c r="G73" s="3">
        <f t="shared" si="16"/>
        <v>525</v>
      </c>
      <c r="H73" s="3">
        <f t="shared" si="16"/>
        <v>0</v>
      </c>
      <c r="I73" s="3"/>
    </row>
    <row r="74" spans="1:9" ht="18" x14ac:dyDescent="0.25">
      <c r="A74" s="1"/>
      <c r="B74" t="s">
        <v>34</v>
      </c>
      <c r="C74">
        <v>65</v>
      </c>
    </row>
    <row r="75" spans="1:9" ht="28.2" thickBot="1" x14ac:dyDescent="0.3">
      <c r="B75" s="25" t="s">
        <v>26</v>
      </c>
      <c r="C75" s="3">
        <f>SUM(C18,C39,C64)</f>
        <v>45</v>
      </c>
      <c r="D75" s="3">
        <f t="shared" ref="D75:H75" si="17">SUM(D18,D39,D64)</f>
        <v>45</v>
      </c>
      <c r="E75" s="3">
        <f t="shared" si="17"/>
        <v>45</v>
      </c>
      <c r="F75" s="3">
        <f t="shared" si="17"/>
        <v>330</v>
      </c>
      <c r="G75" s="3">
        <f t="shared" si="17"/>
        <v>525</v>
      </c>
      <c r="H75" s="3">
        <f t="shared" si="17"/>
        <v>0</v>
      </c>
    </row>
    <row r="76" spans="1:9" ht="14.4" thickBot="1" x14ac:dyDescent="0.3">
      <c r="E76" s="29">
        <f>E75</f>
        <v>45</v>
      </c>
      <c r="F76" s="30">
        <f>E75-G75</f>
        <v>-480</v>
      </c>
      <c r="G76" s="30">
        <f>G75</f>
        <v>525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5"/>
  <sheetViews>
    <sheetView topLeftCell="A73" zoomScale="85" zoomScaleNormal="85" workbookViewId="0">
      <selection activeCell="C44" sqref="C44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39" t="s">
        <v>41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31.5" customHeight="1" thickBot="1" x14ac:dyDescent="0.3">
      <c r="A7" s="2" t="s">
        <v>4</v>
      </c>
      <c r="B7" s="33" t="s">
        <v>42</v>
      </c>
      <c r="C7" s="34"/>
      <c r="D7" s="34"/>
      <c r="E7" s="34"/>
      <c r="F7" s="34"/>
      <c r="G7" s="34"/>
      <c r="H7" s="34"/>
      <c r="I7" s="35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3" t="s">
        <v>25</v>
      </c>
      <c r="C25" s="34"/>
      <c r="D25" s="34"/>
      <c r="E25" s="34"/>
      <c r="F25" s="34"/>
      <c r="G25" s="34"/>
      <c r="H25" s="34"/>
      <c r="I25" s="35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6" t="s">
        <v>26</v>
      </c>
      <c r="C34" s="37"/>
      <c r="D34" s="37"/>
      <c r="E34" s="37"/>
      <c r="F34" s="37"/>
      <c r="G34" s="37"/>
      <c r="H34" s="37"/>
      <c r="I34" s="38"/>
    </row>
    <row r="35" spans="1:9" ht="23.25" customHeight="1" thickBot="1" x14ac:dyDescent="0.3">
      <c r="A35" s="2"/>
      <c r="B35" s="25" t="s">
        <v>26</v>
      </c>
      <c r="C35" s="3">
        <f>SUM(C36,C57,C82)</f>
        <v>45</v>
      </c>
      <c r="D35" s="3">
        <f t="shared" ref="D35:H35" si="4">SUM(D36,D57,D82)</f>
        <v>45</v>
      </c>
      <c r="E35" s="3">
        <f t="shared" si="4"/>
        <v>45</v>
      </c>
      <c r="F35" s="3">
        <f t="shared" si="4"/>
        <v>330</v>
      </c>
      <c r="G35" s="3">
        <f t="shared" si="4"/>
        <v>525</v>
      </c>
      <c r="H35" s="3">
        <f t="shared" si="4"/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16</v>
      </c>
      <c r="D36" s="3">
        <f t="shared" ref="D36:H36" si="5">SUM(D37:D56)</f>
        <v>16</v>
      </c>
      <c r="E36" s="3">
        <f t="shared" si="5"/>
        <v>0</v>
      </c>
      <c r="F36" s="3">
        <f t="shared" si="5"/>
        <v>210</v>
      </c>
      <c r="G36" s="3">
        <f t="shared" si="5"/>
        <v>60</v>
      </c>
      <c r="H36" s="3">
        <f t="shared" si="5"/>
        <v>0</v>
      </c>
      <c r="I36" s="3"/>
    </row>
    <row r="37" spans="1:9" ht="18.600000000000001" thickBot="1" x14ac:dyDescent="0.3">
      <c r="A37" s="8"/>
      <c r="B37" s="4" t="s">
        <v>97</v>
      </c>
      <c r="C37" s="6">
        <v>3</v>
      </c>
      <c r="D37" s="18">
        <f t="shared" ref="D37:D56" si="6">IF(C37=0,"",VALUE(LEFT(C37,1)))</f>
        <v>3</v>
      </c>
      <c r="E37" s="6"/>
      <c r="F37" s="26">
        <f>IF($B37=0,"",IF(LEFT($B37,2)="TT","",$C37*15))</f>
        <v>45</v>
      </c>
      <c r="G37" s="26" t="str">
        <f>IF($B37=0,"",IF(LEFT($B37,2)="TT",$C37*30,""))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6"/>
        <v>2</v>
      </c>
      <c r="E38" s="6"/>
      <c r="F38" s="26" t="str">
        <f t="shared" ref="F38:F79" si="7">IF($B38=0,"",IF(LEFT($B38,2)="TT","",$C38*15))</f>
        <v/>
      </c>
      <c r="G38" s="26">
        <f t="shared" ref="G38:G79" si="8">IF(B38=0,"",IF(LEFT(B38,2)="TT",C38*30,""))</f>
        <v>60</v>
      </c>
      <c r="H38" s="6"/>
      <c r="I38" s="6">
        <f t="shared" ref="I38" si="9">C38-E38</f>
        <v>2</v>
      </c>
    </row>
    <row r="39" spans="1:9" ht="18.600000000000001" thickBot="1" x14ac:dyDescent="0.3">
      <c r="A39" s="8"/>
      <c r="B39" s="4" t="s">
        <v>98</v>
      </c>
      <c r="C39" s="6">
        <v>3</v>
      </c>
      <c r="D39" s="18">
        <f t="shared" si="6"/>
        <v>3</v>
      </c>
      <c r="E39" s="6"/>
      <c r="F39" s="26">
        <f t="shared" si="7"/>
        <v>45</v>
      </c>
      <c r="G39" s="26" t="str">
        <f t="shared" si="8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6"/>
        <v>2</v>
      </c>
      <c r="E40" s="6"/>
      <c r="F40" s="26">
        <f t="shared" si="7"/>
        <v>30</v>
      </c>
      <c r="G40" s="26" t="str">
        <f t="shared" si="8"/>
        <v/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6"/>
        <v>2</v>
      </c>
      <c r="E41" s="6"/>
      <c r="F41" s="26">
        <f t="shared" si="7"/>
        <v>30</v>
      </c>
      <c r="G41" s="26" t="str">
        <f t="shared" si="8"/>
        <v/>
      </c>
      <c r="H41" s="6"/>
      <c r="I41" s="6"/>
    </row>
    <row r="42" spans="1:9" ht="18.600000000000001" thickBot="1" x14ac:dyDescent="0.3">
      <c r="A42" s="8"/>
      <c r="B42" s="4" t="s">
        <v>83</v>
      </c>
      <c r="C42" s="6">
        <v>2</v>
      </c>
      <c r="D42" s="18">
        <f t="shared" si="6"/>
        <v>2</v>
      </c>
      <c r="E42" s="6"/>
      <c r="F42" s="26">
        <f t="shared" si="7"/>
        <v>30</v>
      </c>
      <c r="G42" s="26" t="str">
        <f t="shared" si="8"/>
        <v/>
      </c>
      <c r="H42" s="6"/>
      <c r="I42" s="6"/>
    </row>
    <row r="43" spans="1:9" ht="18.600000000000001" thickBot="1" x14ac:dyDescent="0.3">
      <c r="A43" s="8"/>
      <c r="B43" s="4" t="s">
        <v>82</v>
      </c>
      <c r="C43" s="6">
        <v>2</v>
      </c>
      <c r="D43" s="18">
        <f t="shared" si="6"/>
        <v>2</v>
      </c>
      <c r="E43" s="6"/>
      <c r="F43" s="26">
        <f t="shared" si="7"/>
        <v>30</v>
      </c>
      <c r="G43" s="26" t="str">
        <f t="shared" si="8"/>
        <v/>
      </c>
      <c r="H43" s="6"/>
      <c r="I43" s="6"/>
    </row>
    <row r="44" spans="1:9" ht="18.600000000000001" thickBot="1" x14ac:dyDescent="0.3">
      <c r="A44" s="8"/>
      <c r="B44" s="4"/>
      <c r="C44" s="6"/>
      <c r="D44" s="18" t="str">
        <f t="shared" si="6"/>
        <v/>
      </c>
      <c r="E44" s="6"/>
      <c r="F44" s="26" t="str">
        <f t="shared" si="7"/>
        <v/>
      </c>
      <c r="G44" s="26" t="str">
        <f t="shared" si="8"/>
        <v/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6"/>
        <v/>
      </c>
      <c r="E45" s="6"/>
      <c r="F45" s="26" t="str">
        <f t="shared" si="7"/>
        <v/>
      </c>
      <c r="G45" s="26" t="str">
        <f t="shared" si="8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6"/>
        <v/>
      </c>
      <c r="E46" s="6"/>
      <c r="F46" s="26" t="str">
        <f t="shared" si="7"/>
        <v/>
      </c>
      <c r="G46" s="26" t="str">
        <f t="shared" si="8"/>
        <v/>
      </c>
      <c r="H46" s="6"/>
      <c r="I46" s="6"/>
    </row>
    <row r="47" spans="1:9" ht="18.600000000000001" thickBot="1" x14ac:dyDescent="0.3">
      <c r="A47" s="8"/>
      <c r="B47" s="4"/>
      <c r="C47" s="6"/>
      <c r="D47" s="18" t="str">
        <f t="shared" si="6"/>
        <v/>
      </c>
      <c r="E47" s="6"/>
      <c r="F47" s="26" t="str">
        <f t="shared" si="7"/>
        <v/>
      </c>
      <c r="G47" s="26" t="str">
        <f t="shared" si="8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6"/>
        <v/>
      </c>
      <c r="E48" s="6"/>
      <c r="F48" s="26" t="str">
        <f t="shared" si="7"/>
        <v/>
      </c>
      <c r="G48" s="26" t="str">
        <f t="shared" si="8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6"/>
        <v/>
      </c>
      <c r="E49" s="6"/>
      <c r="F49" s="26" t="str">
        <f t="shared" si="7"/>
        <v/>
      </c>
      <c r="G49" s="26" t="str">
        <f t="shared" si="8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6"/>
        <v/>
      </c>
      <c r="E50" s="6"/>
      <c r="F50" s="26" t="str">
        <f t="shared" si="7"/>
        <v/>
      </c>
      <c r="G50" s="26" t="str">
        <f t="shared" si="8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6"/>
        <v/>
      </c>
      <c r="E51" s="6"/>
      <c r="F51" s="26" t="str">
        <f t="shared" si="7"/>
        <v/>
      </c>
      <c r="G51" s="26" t="str">
        <f t="shared" si="8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6"/>
        <v/>
      </c>
      <c r="E52" s="6"/>
      <c r="F52" s="26" t="str">
        <f t="shared" si="7"/>
        <v/>
      </c>
      <c r="G52" s="26" t="str">
        <f t="shared" si="8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6"/>
        <v/>
      </c>
      <c r="E53" s="6"/>
      <c r="F53" s="26" t="str">
        <f t="shared" si="7"/>
        <v/>
      </c>
      <c r="G53" s="26" t="str">
        <f t="shared" si="8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6"/>
        <v/>
      </c>
      <c r="E54" s="6"/>
      <c r="F54" s="26" t="str">
        <f t="shared" si="7"/>
        <v/>
      </c>
      <c r="G54" s="26" t="str">
        <f t="shared" si="8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6"/>
        <v/>
      </c>
      <c r="E55" s="6"/>
      <c r="F55" s="26" t="str">
        <f t="shared" si="7"/>
        <v/>
      </c>
      <c r="G55" s="26" t="str">
        <f t="shared" si="8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6"/>
        <v/>
      </c>
      <c r="E56" s="6"/>
      <c r="F56" s="26" t="str">
        <f t="shared" si="7"/>
        <v/>
      </c>
      <c r="G56" s="26" t="str">
        <f t="shared" si="8"/>
        <v/>
      </c>
      <c r="H56" s="6"/>
      <c r="I56" s="6"/>
    </row>
    <row r="57" spans="1:9" ht="34.200000000000003" thickBot="1" x14ac:dyDescent="0.3">
      <c r="A57" s="8" t="s">
        <v>45</v>
      </c>
      <c r="B57" s="22" t="s">
        <v>36</v>
      </c>
      <c r="C57" s="3">
        <f>D57</f>
        <v>25</v>
      </c>
      <c r="D57" s="3">
        <f>SUM(D58:D81)</f>
        <v>25</v>
      </c>
      <c r="E57" s="3">
        <f t="shared" ref="E57:H57" si="10">SUM(E58:E81)</f>
        <v>45</v>
      </c>
      <c r="F57" s="3">
        <f t="shared" si="10"/>
        <v>60</v>
      </c>
      <c r="G57" s="3">
        <f t="shared" si="10"/>
        <v>465</v>
      </c>
      <c r="H57" s="3">
        <f t="shared" si="10"/>
        <v>0</v>
      </c>
      <c r="I57" s="3"/>
    </row>
    <row r="58" spans="1:9" ht="18.600000000000001" thickBot="1" x14ac:dyDescent="0.3">
      <c r="A58" s="8"/>
      <c r="B58" s="4" t="s">
        <v>78</v>
      </c>
      <c r="C58" s="6">
        <v>2</v>
      </c>
      <c r="D58" s="18">
        <f t="shared" ref="D58:D81" si="11">IF(C58=0,"",VALUE(LEFT(C58,1)))</f>
        <v>2</v>
      </c>
      <c r="E58" s="6"/>
      <c r="F58" s="26" t="str">
        <f t="shared" si="7"/>
        <v/>
      </c>
      <c r="G58" s="26">
        <f t="shared" si="8"/>
        <v>60</v>
      </c>
      <c r="H58" s="6"/>
      <c r="I58" s="6"/>
    </row>
    <row r="59" spans="1:9" ht="18.600000000000001" thickBot="1" x14ac:dyDescent="0.3">
      <c r="A59" s="8"/>
      <c r="B59" s="4" t="s">
        <v>77</v>
      </c>
      <c r="C59" s="6">
        <v>2</v>
      </c>
      <c r="D59" s="18">
        <f t="shared" si="11"/>
        <v>2</v>
      </c>
      <c r="E59" s="6"/>
      <c r="F59" s="26">
        <f t="shared" si="7"/>
        <v>30</v>
      </c>
      <c r="G59" s="26" t="str">
        <f t="shared" si="8"/>
        <v/>
      </c>
      <c r="H59" s="6"/>
      <c r="I59" s="6"/>
    </row>
    <row r="60" spans="1:9" ht="18.600000000000001" thickBot="1" x14ac:dyDescent="0.3">
      <c r="A60" s="8"/>
      <c r="B60" s="4" t="s">
        <v>84</v>
      </c>
      <c r="C60" s="6">
        <v>2</v>
      </c>
      <c r="D60" s="18">
        <f t="shared" si="11"/>
        <v>2</v>
      </c>
      <c r="E60" s="6"/>
      <c r="F60" s="26" t="str">
        <f t="shared" si="7"/>
        <v/>
      </c>
      <c r="G60" s="26">
        <f t="shared" si="8"/>
        <v>60</v>
      </c>
      <c r="H60" s="6"/>
      <c r="I60" s="6"/>
    </row>
    <row r="61" spans="1:9" ht="54.6" thickBot="1" x14ac:dyDescent="0.3">
      <c r="A61" s="8"/>
      <c r="B61" s="4" t="s">
        <v>88</v>
      </c>
      <c r="C61" s="6">
        <v>2</v>
      </c>
      <c r="D61" s="18">
        <f t="shared" si="11"/>
        <v>2</v>
      </c>
      <c r="E61" s="6"/>
      <c r="F61" s="26" t="str">
        <f t="shared" si="7"/>
        <v/>
      </c>
      <c r="G61" s="26">
        <f t="shared" si="8"/>
        <v>60</v>
      </c>
      <c r="H61" s="6"/>
      <c r="I61" s="6"/>
    </row>
    <row r="62" spans="1:9" ht="36.6" thickBot="1" x14ac:dyDescent="0.3">
      <c r="A62" s="8"/>
      <c r="B62" s="4" t="s">
        <v>89</v>
      </c>
      <c r="C62" s="6">
        <v>2</v>
      </c>
      <c r="D62" s="18">
        <f t="shared" si="11"/>
        <v>2</v>
      </c>
      <c r="E62" s="6"/>
      <c r="F62" s="26" t="str">
        <f t="shared" si="7"/>
        <v/>
      </c>
      <c r="G62" s="26">
        <f t="shared" si="8"/>
        <v>60</v>
      </c>
      <c r="H62" s="6"/>
      <c r="I62" s="6"/>
    </row>
    <row r="63" spans="1:9" ht="36.6" thickBot="1" x14ac:dyDescent="0.3">
      <c r="A63" s="8"/>
      <c r="B63" s="4" t="s">
        <v>85</v>
      </c>
      <c r="C63" s="6">
        <v>2</v>
      </c>
      <c r="D63" s="18">
        <f t="shared" si="11"/>
        <v>2</v>
      </c>
      <c r="E63" s="6"/>
      <c r="F63" s="26" t="str">
        <f t="shared" si="7"/>
        <v/>
      </c>
      <c r="G63" s="26">
        <f t="shared" si="8"/>
        <v>60</v>
      </c>
      <c r="H63" s="6"/>
      <c r="I63" s="6"/>
    </row>
    <row r="64" spans="1:9" ht="36.6" thickBot="1" x14ac:dyDescent="0.3">
      <c r="A64" s="8"/>
      <c r="B64" s="4" t="s">
        <v>86</v>
      </c>
      <c r="C64" s="6">
        <v>2</v>
      </c>
      <c r="D64" s="18">
        <f t="shared" si="11"/>
        <v>2</v>
      </c>
      <c r="E64" s="6"/>
      <c r="F64" s="26">
        <f t="shared" si="7"/>
        <v>30</v>
      </c>
      <c r="G64" s="26" t="str">
        <f t="shared" si="8"/>
        <v/>
      </c>
      <c r="H64" s="6"/>
      <c r="I64" s="6"/>
    </row>
    <row r="65" spans="1:9" ht="36.6" thickBot="1" x14ac:dyDescent="0.3">
      <c r="A65" s="8"/>
      <c r="B65" s="4" t="s">
        <v>87</v>
      </c>
      <c r="C65" s="6">
        <v>2</v>
      </c>
      <c r="D65" s="18">
        <f t="shared" si="11"/>
        <v>2</v>
      </c>
      <c r="E65" s="6"/>
      <c r="F65" s="26" t="str">
        <f t="shared" si="7"/>
        <v/>
      </c>
      <c r="G65" s="26">
        <f t="shared" si="8"/>
        <v>60</v>
      </c>
      <c r="H65" s="6"/>
      <c r="I65" s="6"/>
    </row>
    <row r="66" spans="1:9" ht="54.6" thickBot="1" x14ac:dyDescent="0.3">
      <c r="A66" s="8"/>
      <c r="B66" s="4" t="s">
        <v>95</v>
      </c>
      <c r="C66" s="6">
        <v>2</v>
      </c>
      <c r="D66" s="18">
        <f t="shared" si="11"/>
        <v>2</v>
      </c>
      <c r="E66" s="6"/>
      <c r="F66" s="26" t="str">
        <f t="shared" si="7"/>
        <v/>
      </c>
      <c r="G66" s="26">
        <f t="shared" si="8"/>
        <v>60</v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26" t="str">
        <f t="shared" si="7"/>
        <v/>
      </c>
      <c r="G67" s="26" t="str">
        <f t="shared" si="8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26" t="str">
        <f t="shared" si="7"/>
        <v/>
      </c>
      <c r="G68" s="26" t="str">
        <f t="shared" si="8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26" t="str">
        <f t="shared" si="7"/>
        <v/>
      </c>
      <c r="G69" s="26" t="str">
        <f t="shared" si="8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26" t="str">
        <f t="shared" si="7"/>
        <v/>
      </c>
      <c r="G70" s="26" t="str">
        <f t="shared" si="8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26" t="str">
        <f t="shared" si="7"/>
        <v/>
      </c>
      <c r="G71" s="26" t="str">
        <f t="shared" si="8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26" t="str">
        <f t="shared" si="7"/>
        <v/>
      </c>
      <c r="G72" s="26" t="str">
        <f t="shared" si="8"/>
        <v/>
      </c>
      <c r="H72" s="6"/>
      <c r="I72" s="6"/>
    </row>
    <row r="73" spans="1:9" ht="18.600000000000001" thickBot="1" x14ac:dyDescent="0.3">
      <c r="A73" s="8"/>
      <c r="B73" s="4"/>
      <c r="C73" s="6"/>
      <c r="D73" s="18" t="str">
        <f t="shared" si="11"/>
        <v/>
      </c>
      <c r="E73" s="6"/>
      <c r="F73" s="26" t="str">
        <f t="shared" si="7"/>
        <v/>
      </c>
      <c r="G73" s="26" t="str">
        <f t="shared" si="8"/>
        <v/>
      </c>
      <c r="H73" s="6"/>
      <c r="I73" s="6"/>
    </row>
    <row r="74" spans="1:9" ht="18.600000000000001" thickBot="1" x14ac:dyDescent="0.3">
      <c r="A74" s="8"/>
      <c r="B74" s="4"/>
      <c r="C74" s="6"/>
      <c r="D74" s="18" t="str">
        <f t="shared" si="11"/>
        <v/>
      </c>
      <c r="E74" s="6"/>
      <c r="F74" s="26" t="str">
        <f t="shared" si="7"/>
        <v/>
      </c>
      <c r="G74" s="26" t="str">
        <f t="shared" si="8"/>
        <v/>
      </c>
      <c r="H74" s="6"/>
      <c r="I74" s="6"/>
    </row>
    <row r="75" spans="1:9" ht="18.600000000000001" thickBot="1" x14ac:dyDescent="0.3">
      <c r="A75" s="8"/>
      <c r="B75" s="4"/>
      <c r="C75" s="6"/>
      <c r="D75" s="18" t="str">
        <f t="shared" si="11"/>
        <v/>
      </c>
      <c r="E75" s="6"/>
      <c r="F75" s="26" t="str">
        <f t="shared" si="7"/>
        <v/>
      </c>
      <c r="G75" s="26" t="str">
        <f t="shared" si="8"/>
        <v/>
      </c>
      <c r="H75" s="6"/>
      <c r="I75" s="6"/>
    </row>
    <row r="76" spans="1:9" ht="18.600000000000001" thickBot="1" x14ac:dyDescent="0.3">
      <c r="A76" s="8"/>
      <c r="B76" s="4"/>
      <c r="C76" s="6"/>
      <c r="D76" s="18" t="str">
        <f t="shared" si="11"/>
        <v/>
      </c>
      <c r="E76" s="6"/>
      <c r="F76" s="26" t="str">
        <f t="shared" si="7"/>
        <v/>
      </c>
      <c r="G76" s="26" t="str">
        <f t="shared" si="8"/>
        <v/>
      </c>
      <c r="H76" s="6"/>
      <c r="I76" s="6"/>
    </row>
    <row r="77" spans="1:9" ht="18.600000000000001" thickBot="1" x14ac:dyDescent="0.3">
      <c r="A77" s="8"/>
      <c r="B77" s="4"/>
      <c r="C77" s="6"/>
      <c r="D77" s="18" t="str">
        <f t="shared" si="11"/>
        <v/>
      </c>
      <c r="E77" s="6"/>
      <c r="F77" s="26" t="str">
        <f t="shared" si="7"/>
        <v/>
      </c>
      <c r="G77" s="26" t="str">
        <f t="shared" si="8"/>
        <v/>
      </c>
      <c r="H77" s="6"/>
      <c r="I77" s="6"/>
    </row>
    <row r="78" spans="1:9" ht="18.600000000000001" thickBot="1" x14ac:dyDescent="0.3">
      <c r="A78" s="8"/>
      <c r="B78" s="4"/>
      <c r="C78" s="6"/>
      <c r="D78" s="18" t="str">
        <f t="shared" si="11"/>
        <v/>
      </c>
      <c r="E78" s="6"/>
      <c r="F78" s="26" t="str">
        <f t="shared" si="7"/>
        <v/>
      </c>
      <c r="G78" s="26" t="str">
        <f t="shared" si="8"/>
        <v/>
      </c>
      <c r="H78" s="6"/>
      <c r="I78" s="6"/>
    </row>
    <row r="79" spans="1:9" ht="18.600000000000001" thickBot="1" x14ac:dyDescent="0.3">
      <c r="A79" s="8"/>
      <c r="B79" s="4"/>
      <c r="C79" s="6"/>
      <c r="D79" s="18" t="str">
        <f t="shared" si="11"/>
        <v/>
      </c>
      <c r="E79" s="6"/>
      <c r="F79" s="26" t="str">
        <f t="shared" si="7"/>
        <v/>
      </c>
      <c r="G79" s="26" t="str">
        <f t="shared" si="8"/>
        <v/>
      </c>
      <c r="H79" s="6"/>
      <c r="I79" s="6"/>
    </row>
    <row r="80" spans="1:9" ht="18.600000000000001" thickBot="1" x14ac:dyDescent="0.3">
      <c r="A80" s="8"/>
      <c r="B80" s="11" t="s">
        <v>63</v>
      </c>
      <c r="C80" s="14">
        <v>1</v>
      </c>
      <c r="D80" s="18">
        <f t="shared" si="11"/>
        <v>1</v>
      </c>
      <c r="E80" s="6">
        <v>45</v>
      </c>
      <c r="F80" s="6"/>
      <c r="G80" s="6">
        <f>E80</f>
        <v>45</v>
      </c>
      <c r="H80" s="6"/>
      <c r="I80" s="6"/>
    </row>
    <row r="81" spans="1:9" ht="18.600000000000001" thickBot="1" x14ac:dyDescent="0.3">
      <c r="A81" s="8"/>
      <c r="B81" s="12" t="s">
        <v>64</v>
      </c>
      <c r="C81" s="16">
        <v>6</v>
      </c>
      <c r="D81" s="18">
        <f t="shared" si="11"/>
        <v>6</v>
      </c>
      <c r="E81" s="6"/>
      <c r="F81" s="6"/>
      <c r="G81" s="6"/>
      <c r="H81" s="6"/>
      <c r="I81" s="6"/>
    </row>
    <row r="82" spans="1:9" ht="18.600000000000001" thickBot="1" x14ac:dyDescent="0.3">
      <c r="A82" s="8" t="s">
        <v>46</v>
      </c>
      <c r="B82" s="4" t="s">
        <v>37</v>
      </c>
      <c r="C82" s="3">
        <f>D82</f>
        <v>4</v>
      </c>
      <c r="D82" s="3">
        <f>SUM(D83:D90)</f>
        <v>4</v>
      </c>
      <c r="E82" s="3">
        <f t="shared" ref="E82:H82" si="12">SUM(E83:E90)</f>
        <v>0</v>
      </c>
      <c r="F82" s="3">
        <f t="shared" si="12"/>
        <v>60</v>
      </c>
      <c r="G82" s="3">
        <f t="shared" si="12"/>
        <v>0</v>
      </c>
      <c r="H82" s="3">
        <f t="shared" si="12"/>
        <v>0</v>
      </c>
      <c r="I82" s="3"/>
    </row>
    <row r="83" spans="1:9" ht="18.600000000000001" thickBot="1" x14ac:dyDescent="0.3">
      <c r="A83" s="8"/>
      <c r="B83" s="4" t="s">
        <v>90</v>
      </c>
      <c r="C83" s="6">
        <v>2</v>
      </c>
      <c r="D83" s="18">
        <f t="shared" ref="D83:D90" si="13">IF(C83=0,"",VALUE(LEFT(C83,1)))</f>
        <v>2</v>
      </c>
      <c r="E83" s="6"/>
      <c r="F83" s="26">
        <f t="shared" ref="F83:F90" si="14">IF($B83=0,"",IF(LEFT($B83,2)="TT","",$C83*15))</f>
        <v>30</v>
      </c>
      <c r="G83" s="26" t="str">
        <f t="shared" ref="G83:G90" si="15">IF(B83=0,"",IF(LEFT(B83,2)="TT",C83*30,""))</f>
        <v/>
      </c>
      <c r="H83" s="6"/>
      <c r="I83" s="6"/>
    </row>
    <row r="84" spans="1:9" ht="36.6" thickBot="1" x14ac:dyDescent="0.3">
      <c r="A84" s="8"/>
      <c r="B84" s="4" t="s">
        <v>91</v>
      </c>
      <c r="C84" s="6">
        <v>2</v>
      </c>
      <c r="D84" s="18">
        <f t="shared" si="13"/>
        <v>2</v>
      </c>
      <c r="E84" s="6"/>
      <c r="F84" s="26">
        <f t="shared" si="14"/>
        <v>30</v>
      </c>
      <c r="G84" s="26" t="str">
        <f t="shared" si="15"/>
        <v/>
      </c>
      <c r="H84" s="6"/>
      <c r="I84" s="6"/>
    </row>
    <row r="85" spans="1:9" ht="18.600000000000001" thickBot="1" x14ac:dyDescent="0.3">
      <c r="A85" s="8"/>
      <c r="B85" s="4"/>
      <c r="C85" s="6"/>
      <c r="D85" s="18" t="str">
        <f t="shared" si="13"/>
        <v/>
      </c>
      <c r="E85" s="6"/>
      <c r="F85" s="26" t="str">
        <f t="shared" si="14"/>
        <v/>
      </c>
      <c r="G85" s="26" t="str">
        <f t="shared" si="15"/>
        <v/>
      </c>
      <c r="H85" s="6"/>
      <c r="I85" s="6"/>
    </row>
    <row r="86" spans="1:9" ht="18.600000000000001" thickBot="1" x14ac:dyDescent="0.3">
      <c r="A86" s="8"/>
      <c r="B86" s="4"/>
      <c r="C86" s="6"/>
      <c r="D86" s="18" t="str">
        <f t="shared" si="13"/>
        <v/>
      </c>
      <c r="E86" s="6"/>
      <c r="F86" s="26" t="str">
        <f t="shared" si="14"/>
        <v/>
      </c>
      <c r="G86" s="26" t="str">
        <f t="shared" si="15"/>
        <v/>
      </c>
      <c r="H86" s="6"/>
      <c r="I86" s="6">
        <f t="shared" ref="I86" si="16">C86-E86</f>
        <v>0</v>
      </c>
    </row>
    <row r="87" spans="1:9" ht="18.600000000000001" thickBot="1" x14ac:dyDescent="0.3">
      <c r="A87" s="8"/>
      <c r="B87" s="4"/>
      <c r="C87" s="6"/>
      <c r="D87" s="18" t="str">
        <f t="shared" si="13"/>
        <v/>
      </c>
      <c r="E87" s="6"/>
      <c r="F87" s="26" t="str">
        <f t="shared" si="14"/>
        <v/>
      </c>
      <c r="G87" s="26" t="str">
        <f t="shared" si="15"/>
        <v/>
      </c>
      <c r="H87" s="6"/>
      <c r="I87" s="6"/>
    </row>
    <row r="88" spans="1:9" ht="18.600000000000001" thickBot="1" x14ac:dyDescent="0.3">
      <c r="A88" s="8"/>
      <c r="B88" s="4"/>
      <c r="C88" s="6"/>
      <c r="D88" s="18" t="str">
        <f t="shared" si="13"/>
        <v/>
      </c>
      <c r="E88" s="6"/>
      <c r="F88" s="26" t="str">
        <f t="shared" si="14"/>
        <v/>
      </c>
      <c r="G88" s="26" t="str">
        <f t="shared" si="15"/>
        <v/>
      </c>
      <c r="H88" s="6"/>
      <c r="I88" s="6"/>
    </row>
    <row r="89" spans="1:9" ht="18.600000000000001" thickBot="1" x14ac:dyDescent="0.3">
      <c r="A89" s="8"/>
      <c r="B89" s="4"/>
      <c r="C89" s="6"/>
      <c r="D89" s="18" t="str">
        <f t="shared" si="13"/>
        <v/>
      </c>
      <c r="E89" s="6"/>
      <c r="F89" s="26" t="str">
        <f t="shared" si="14"/>
        <v/>
      </c>
      <c r="G89" s="26" t="str">
        <f t="shared" si="15"/>
        <v/>
      </c>
      <c r="H89" s="6"/>
      <c r="I89" s="6"/>
    </row>
    <row r="90" spans="1:9" ht="18.600000000000001" thickBot="1" x14ac:dyDescent="0.3">
      <c r="A90" s="8"/>
      <c r="B90" s="4"/>
      <c r="C90" s="6"/>
      <c r="D90" s="18" t="str">
        <f t="shared" si="13"/>
        <v/>
      </c>
      <c r="E90" s="6"/>
      <c r="F90" s="26" t="str">
        <f t="shared" si="14"/>
        <v/>
      </c>
      <c r="G90" s="26" t="str">
        <f t="shared" si="15"/>
        <v/>
      </c>
      <c r="H90" s="6"/>
      <c r="I90" s="6"/>
    </row>
    <row r="91" spans="1:9" ht="18.600000000000001" thickBot="1" x14ac:dyDescent="0.3">
      <c r="A91" s="10"/>
      <c r="B91" s="5" t="s">
        <v>10</v>
      </c>
      <c r="C91" s="3">
        <f>SUM(C8,C26,C36,C57,C82)</f>
        <v>139</v>
      </c>
      <c r="D91" s="3">
        <f>SUM(D8,D26,D36,D57,D82)</f>
        <v>139</v>
      </c>
      <c r="E91" s="3">
        <f t="shared" ref="E91:H91" si="17">SUM(E8,E26,E36,E57,E82)</f>
        <v>1545</v>
      </c>
      <c r="F91" s="3">
        <f t="shared" si="17"/>
        <v>330</v>
      </c>
      <c r="G91" s="3">
        <f t="shared" si="17"/>
        <v>525</v>
      </c>
      <c r="H91" s="3">
        <f t="shared" si="17"/>
        <v>0</v>
      </c>
      <c r="I91" s="3"/>
    </row>
    <row r="92" spans="1:9" ht="18" x14ac:dyDescent="0.25">
      <c r="A92" s="1"/>
      <c r="B92" t="s">
        <v>34</v>
      </c>
      <c r="C92">
        <v>139</v>
      </c>
    </row>
    <row r="93" spans="1:9" ht="28.2" thickBot="1" x14ac:dyDescent="0.3">
      <c r="B93" s="25" t="s">
        <v>26</v>
      </c>
      <c r="C93" s="3">
        <f>SUM(C36,C57,C82)</f>
        <v>45</v>
      </c>
      <c r="D93" s="3">
        <f t="shared" ref="D93:H93" si="18">SUM(D36,D57,D82)</f>
        <v>45</v>
      </c>
      <c r="E93" s="3">
        <f t="shared" si="18"/>
        <v>45</v>
      </c>
      <c r="F93" s="3">
        <f t="shared" si="18"/>
        <v>330</v>
      </c>
      <c r="G93" s="3">
        <f t="shared" si="18"/>
        <v>525</v>
      </c>
      <c r="H93" s="3">
        <f t="shared" si="18"/>
        <v>0</v>
      </c>
    </row>
    <row r="94" spans="1:9" ht="14.4" thickBot="1" x14ac:dyDescent="0.3">
      <c r="E94" s="29">
        <f>E93</f>
        <v>45</v>
      </c>
      <c r="F94" s="30">
        <f>E93-G93</f>
        <v>-480</v>
      </c>
      <c r="G94" s="30">
        <f>G93</f>
        <v>525</v>
      </c>
    </row>
    <row r="95" spans="1:9" ht="14.4" thickBot="1" x14ac:dyDescent="0.3">
      <c r="E95" s="31" t="s">
        <v>66</v>
      </c>
      <c r="F95" s="32" t="s">
        <v>67</v>
      </c>
      <c r="G95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2017-03-28T12:00:26Z</dcterms:modified>
</cp:coreProperties>
</file>